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603" activeTab="0"/>
  </bookViews>
  <sheets>
    <sheet name="Lahendus" sheetId="1" r:id="rId1"/>
  </sheets>
  <definedNames/>
  <calcPr fullCalcOnLoad="1"/>
</workbook>
</file>

<file path=xl/sharedStrings.xml><?xml version="1.0" encoding="utf-8"?>
<sst xmlns="http://schemas.openxmlformats.org/spreadsheetml/2006/main" count="130" uniqueCount="98">
  <si>
    <t>Nr</t>
  </si>
  <si>
    <t>Tehingu aeg</t>
  </si>
  <si>
    <t>Kommentaar</t>
  </si>
  <si>
    <t>Võrdlusühiku valik</t>
  </si>
  <si>
    <t>Võrdluselementide valik</t>
  </si>
  <si>
    <t>Ajaline kohandus, %</t>
  </si>
  <si>
    <t>Võrdlus</t>
  </si>
  <si>
    <t>Kohandus</t>
  </si>
  <si>
    <t>Summaarne kohandus, %</t>
  </si>
  <si>
    <t>Kohanduste absoluutväärtuste summa</t>
  </si>
  <si>
    <t>Kaalud</t>
  </si>
  <si>
    <t>Parim kasutus</t>
  </si>
  <si>
    <t>Kommentaarid ja selgitused</t>
  </si>
  <si>
    <t>parem</t>
  </si>
  <si>
    <t>Võrdlustehinguks mittesobivuse põhjendus</t>
  </si>
  <si>
    <t>NB! Tegemist on vaid ühe näitega võimalikest lahendusvariantidest!</t>
  </si>
  <si>
    <t>Kommentaarid</t>
  </si>
  <si>
    <t>Hinnatud turuväärtus ei sisalda käibemaksu ning sellele ei lisandu käibemaksu.</t>
  </si>
  <si>
    <t>Hinnatav vara</t>
  </si>
  <si>
    <t>Lõpptulemuse leidmisel kasutatakse kaalutud keskmist, kuna võrreldes aritmeetilise keskmisega annab see täpsema tulemuse (võimalik on parandada kohandamisel tekkivat ebatäpsust).</t>
  </si>
  <si>
    <t>Võrdlustehingute valik</t>
  </si>
  <si>
    <t>sobib</t>
  </si>
  <si>
    <t>kehvem</t>
  </si>
  <si>
    <t>hinnad on tehingu ajaga võrreldes tõusnud</t>
  </si>
  <si>
    <t>Alljärgnevas tabelis on esitatud võrdlustehingute valiku põhjendused:</t>
  </si>
  <si>
    <t>1) tehingu aeg</t>
  </si>
  <si>
    <t>Võrdluselementideks on esitatud lähteandmete põhjal valitud:</t>
  </si>
  <si>
    <t>6) haljastus</t>
  </si>
  <si>
    <t>Haljastus</t>
  </si>
  <si>
    <t>kõrghaljastus</t>
  </si>
  <si>
    <t>madalhaljastus</t>
  </si>
  <si>
    <t>Arvestades teadaolevat informatsiooni (asukoht elamupiirkonnas, nii detail- kui ka üldplaneering näevad maakasutuse sihtotstarbena ette elamumaad, kuhu on võimalik püstitada ühepereelamu, välja on antud ehitusluba, kinnistu olemasolev maakasutuse sihtotstarve on 100% elamumaa ning kinnistul asuv hoonestus on kasutamiskõlbmatu - selliseid varade puhul on antud turupiirkonnas tavaks pigem hoonestuse lammutamine ja selle asemel uue üksikelamu püstitamine), on  hinnatava vara parimaks kasutuseks kasutus üksikelamukrundina, kuna selliselt omandab vara kõrgeima väärtuse ja selliselt on täidetud ka parima kasutuse põhimõtte muud tingimused.</t>
  </si>
  <si>
    <t>erinev vara (detailplaneeringu järgi ärimaa), ei sobi võrdluseks</t>
  </si>
  <si>
    <t>erineva väärtustasemega piirkonnas asuv vara, ei sobi võrdluseks</t>
  </si>
  <si>
    <t>elamu seisukorra kohta info puudub, ajaliselt vanem tehing, ei sobi võrdluseks</t>
  </si>
  <si>
    <t>ei ole vaba turu tingimustele vastav tehing - kohtutäituri enampakkumine, erihuvidega ostja - ei sobi võrdluseks</t>
  </si>
  <si>
    <t>erineva väärtustasemega piirkonnas asuv vara, ei ole vaba turu tingimustele vastav tehing - osapooled äriliselt seotud, ei sobi võrdluseks</t>
  </si>
  <si>
    <t>väärtuse kujunemise seisukohast oluline info (tehnovõrkude liitumisinfo) ei ole teada, ei sobi võrdluseks</t>
  </si>
  <si>
    <t>väärtuse kujunemise seisukohast oluline info (osaline müügihind) ei ole teada, kahtlus, et ei ole vabaturutingimustele vastav tehing, ei sobi võrdluseks</t>
  </si>
  <si>
    <r>
      <t>Turuanalüüsi tulemusel on teada, et turuosalised teevad enda otsuseid antud turusektoris lähtuvalt kinnisasja pindalale taandatud tehingu hinnast</t>
    </r>
    <r>
      <rPr>
        <sz val="10"/>
        <rFont val="Arial"/>
        <family val="0"/>
      </rPr>
      <t>, siis on võrdlusühikuks valitud tehingu hind taandatuna kinnistu pindalale (€/m²).</t>
    </r>
  </si>
  <si>
    <t>2) kinnistu pindala</t>
  </si>
  <si>
    <t>3) kehtiv detailplaneering</t>
  </si>
  <si>
    <t>4) ehitusloa olemasolu</t>
  </si>
  <si>
    <t>5) liitumised tehnovõrkudega</t>
  </si>
  <si>
    <t>7) paiknemine mere suhtes</t>
  </si>
  <si>
    <r>
      <t xml:space="preserve">Turuväärtuse hindamine, </t>
    </r>
    <r>
      <rPr>
        <u val="single"/>
        <sz val="10"/>
        <rFont val="Arial"/>
        <family val="2"/>
      </rPr>
      <t>väärtuse kuupäevaks on 31.10.2022.</t>
    </r>
  </si>
  <si>
    <t>Võrdlustehing nr. 2</t>
  </si>
  <si>
    <t>Võrdlustehing nr. 4</t>
  </si>
  <si>
    <t>Võrdlustehing nr. 7</t>
  </si>
  <si>
    <t>august 22</t>
  </si>
  <si>
    <t>mai 21</t>
  </si>
  <si>
    <t>veebruar 22</t>
  </si>
  <si>
    <t>hinnatasemed ei ole muutunud</t>
  </si>
  <si>
    <r>
      <t>Tehingu hind, €/m</t>
    </r>
    <r>
      <rPr>
        <vertAlign val="superscript"/>
        <sz val="10"/>
        <rFont val="Arial"/>
        <family val="2"/>
      </rPr>
      <t>2</t>
    </r>
  </si>
  <si>
    <r>
      <t>Kinnisasja pindala, m</t>
    </r>
    <r>
      <rPr>
        <vertAlign val="superscript"/>
        <sz val="10"/>
        <rFont val="Arial"/>
        <family val="2"/>
      </rPr>
      <t>2</t>
    </r>
  </si>
  <si>
    <r>
      <t>Ajaldatud tehingu hind, €/m</t>
    </r>
    <r>
      <rPr>
        <b/>
        <vertAlign val="superscript"/>
        <sz val="10"/>
        <rFont val="Arial"/>
        <family val="2"/>
      </rPr>
      <t>2</t>
    </r>
  </si>
  <si>
    <r>
      <t>Kinnistu pindala, m</t>
    </r>
    <r>
      <rPr>
        <sz val="10"/>
        <rFont val="Calibri"/>
        <family val="2"/>
      </rPr>
      <t>²</t>
    </r>
  </si>
  <si>
    <t>Hindamisel arvestatakse mastaabiefekti põhimõtet - suurema pindalaga kinnistute pinnaühikule taandatud hinnad on madalamad kui väiksematel kinnistutel ja vastupidi. On teada, et 1 001 – 2 000 m²-suurustel kruntidel mastaabiefekti ei teki, 501 – 1 000 m²-suurustel kruntidel on see -5% ning 2 001 – 3 000 m²-suurustel kruntidel on see +10%</t>
  </si>
  <si>
    <t>Kehtiv detailplaneering</t>
  </si>
  <si>
    <t>olemas</t>
  </si>
  <si>
    <t>puudub, kuid olemas kehtivad projekteerimis-tingimused</t>
  </si>
  <si>
    <t>Juhul, kui kinnistul puudub kehtiv detailplaneering, siis alandab see kinnistu turuväärtust 10%. Kehtivaid projekteerimistingimusi võib turuväärtuse kujunemise võtmes käsitleda samaväärsena kehtiva detailplaneeringuga.</t>
  </si>
  <si>
    <t>puudub</t>
  </si>
  <si>
    <t>Ehitusloa olemasolu</t>
  </si>
  <si>
    <t xml:space="preserve">puudub </t>
  </si>
  <si>
    <t>Ehitusloa olemasolu uue elamu ehitamiseks tõstab kinnistu väärtust ca 5%.</t>
  </si>
  <si>
    <t>Liitumised tehnovõrkudega</t>
  </si>
  <si>
    <t>tasutud vesi, kanalisatsioon ja elekter, puudub sideliitumine</t>
  </si>
  <si>
    <t>olemas, tasutud</t>
  </si>
  <si>
    <t>puuduvad</t>
  </si>
  <si>
    <t>Ilma vee-, kanalisatsiooni- ja elektrivõrguga liitumislepinguteta hoonestamata kinnistute hinnad on keskmiselt ca 10% võrra madalamad kui seda kinnistutel, milledel eelnimetatud liitumislepingud on olemas. Sidevõrguga liitumisel tasu ei ole.</t>
  </si>
  <si>
    <t>Madalhaljastusega kinnistud on ca 10% vähemhinnatud kui kõrghaljastusega kinnistud.</t>
  </si>
  <si>
    <t>Paiknemine mere suhtes</t>
  </si>
  <si>
    <t>meri 700 m</t>
  </si>
  <si>
    <t>meri 910 m</t>
  </si>
  <si>
    <t>meri 190 m</t>
  </si>
  <si>
    <t>meri 750 m</t>
  </si>
  <si>
    <t>Kõrgemalt on hinnatud merega piirnevad ja merest kuni 200 m kaugusel asuvad kinnistud. Merega piirnevad kinnistud on keskmiselt 30% kallimad ning merelähedased s.t kuni 200 m kaugusel asuvad kinnistud on keskmiselt 10% kallimad ülejäänud kinnistutega võrreldes.</t>
  </si>
  <si>
    <r>
      <t>Kohandatud tehingu hind, €/m</t>
    </r>
    <r>
      <rPr>
        <b/>
        <vertAlign val="superscript"/>
        <sz val="10"/>
        <rFont val="Arial"/>
        <family val="2"/>
      </rPr>
      <t>2</t>
    </r>
  </si>
  <si>
    <t>Kohanduste absoluutväärtuste summa on leitud kõikide kohanduste (sh. ajalise kohanduse) absoluutväärtuste summana.</t>
  </si>
  <si>
    <t>Väikseim kaal on antud võrdlustehingule nr. 4, kuna seda on kohandatud kõige enam, suurim kaal on antud võrdlustehingule nr. 2, kuna seda on kohandatud kõige vähem.</t>
  </si>
  <si>
    <r>
      <t>Kaalutud tehingu hinnad, €/m</t>
    </r>
    <r>
      <rPr>
        <vertAlign val="superscript"/>
        <sz val="10"/>
        <rFont val="Arial"/>
        <family val="2"/>
      </rPr>
      <t>2</t>
    </r>
  </si>
  <si>
    <r>
      <t>Kaalutud keskmine kohandatud tehingu hind, €/m</t>
    </r>
    <r>
      <rPr>
        <b/>
        <vertAlign val="superscript"/>
        <sz val="11"/>
        <color indexed="8"/>
        <rFont val="Calibri"/>
        <family val="2"/>
      </rPr>
      <t>2</t>
    </r>
  </si>
  <si>
    <t>Kaalutud keskmise kohandatud tehingu hinna leidmiseks liidame kokku kaalutud tehingu hinnad.</t>
  </si>
  <si>
    <t>Hinnatava vara turuväärtus eeldusel, et see on hoonestamata, avaldub läbi hinnatava kinnisasja pindala ja kaalutud keskmise kohandatud tehingu hinna korrutise:</t>
  </si>
  <si>
    <t>Turuanalüüsi tulemusel on teada, et hoonestamata elamumaa turg hinnatava vara turupiirkonnas on keskmiselt aktiivne. Elamuturgu võib lugeda hindamise hetkel suhteliselt efektiivseks turusektoriks, mistõttu võib pidada käesoleva hindamise täpsusastet keskmiseks (+/- 10%).</t>
  </si>
  <si>
    <t>Sarnaste varade likviidsus on hea ja keskmine müügiperiood 6 kuni 9 kuud.</t>
  </si>
  <si>
    <t>2022.a. esimesest poolaastast alates on hoonestamata elamumaade hinnad püsinud samal tasemel 2021. aasta teise poolaastaga.  
2021.a. III ja IV kvartali jooksul tõusid maade hinnad kokku 5% 2021. aasta esimese poolaastaga võrreldes.
Kõik toimunud hinnamuutused on olnud kuude lõikes ühtlased.</t>
  </si>
  <si>
    <t>34 €/m2 x 980 m2 = 33 320 €</t>
  </si>
  <si>
    <t>33 320 € - 5 000 € = 28 320 €</t>
  </si>
  <si>
    <t>Hinnatava vara turuväärtus väärtuse kuupäeval on 28 320 eurot ehk ümardatult 28 000 eurot (29 €/m² taandatuna hinnatava kinnisasja pindalale).</t>
  </si>
  <si>
    <t xml:space="preserve">Kuna kinnisasjal paikneb väärtuse kuupäeva seisuga kasutamiskõlbmatu hoone, kuid võrdlustehingutel hoonestus puudub, siis lahutame saadud tulemusest olemasoleva hoone lammutamiseks vajaliku turutasemele vastava kulu koos km-ga  (antud turusegmendis on levinud hindade käsitlus käibemaksuga tasemel): </t>
  </si>
  <si>
    <t xml:space="preserve">Tehingu hind, € </t>
  </si>
  <si>
    <t>mastaabiefekti ei teki</t>
  </si>
  <si>
    <t>suurem võrreldes hinnatava varaga</t>
  </si>
  <si>
    <t>sama</t>
  </si>
  <si>
    <t>samaväärne</t>
  </si>
  <si>
    <t>Teisi parameetreid ei ole võrdluselementidena kasutatud, kuna vastavalt lähteandmetele ei oma need turuväärtuse kujunemisel tähtsust või on need sarnased.</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</si>
</sst>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0\ &quot;EUR&quot;;\-#,##0\ &quot;EUR&quot;"/>
    <numFmt numFmtId="175" formatCode="#,##0\ &quot;EUR&quot;;[Red]\-#,##0\ &quot;EUR&quot;"/>
    <numFmt numFmtId="176" formatCode="#,##0.00\ &quot;EUR&quot;;\-#,##0.00\ &quot;EUR&quot;"/>
    <numFmt numFmtId="177" formatCode="#,##0.00\ &quot;EUR&quot;;[Red]\-#,##0.00\ &quot;EUR&quot;"/>
    <numFmt numFmtId="178" formatCode="_-* #,##0\ &quot;EUR&quot;_-;\-* #,##0\ &quot;EUR&quot;_-;_-* &quot;-&quot;\ &quot;EUR&quot;_-;_-@_-"/>
    <numFmt numFmtId="179" formatCode="_-* #,##0\ _E_U_R_-;\-* #,##0\ _E_U_R_-;_-* &quot;-&quot;\ _E_U_R_-;_-@_-"/>
    <numFmt numFmtId="180" formatCode="_-* #,##0.00\ &quot;EUR&quot;_-;\-* #,##0.00\ &quot;EUR&quot;_-;_-* &quot;-&quot;??\ &quot;EUR&quot;_-;_-@_-"/>
    <numFmt numFmtId="181" formatCode="_-* #,##0.00\ _E_U_R_-;\-* #,##0.00\ _E_U_R_-;_-* &quot;-&quot;??\ _E_U_R_-;_-@_-"/>
    <numFmt numFmtId="182" formatCode="#,##0\ &quot;kr&quot;;\-#,##0\ &quot;kr&quot;"/>
    <numFmt numFmtId="183" formatCode="#,##0\ &quot;kr&quot;;[Red]\-#,##0\ &quot;kr&quot;"/>
    <numFmt numFmtId="184" formatCode="#,##0.00\ &quot;kr&quot;;\-#,##0.00\ &quot;kr&quot;"/>
    <numFmt numFmtId="185" formatCode="#,##0.00\ &quot;kr&quot;;[Red]\-#,##0.00\ &quot;kr&quot;"/>
    <numFmt numFmtId="186" formatCode="_-* #,##0\ &quot;kr&quot;_-;\-* #,##0\ &quot;kr&quot;_-;_-* &quot;-&quot;\ &quot;kr&quot;_-;_-@_-"/>
    <numFmt numFmtId="187" formatCode="_-* #,##0\ _k_r_-;\-* #,##0\ _k_r_-;_-* &quot;-&quot;\ _k_r_-;_-@_-"/>
    <numFmt numFmtId="188" formatCode="_-* #,##0.00\ &quot;kr&quot;_-;\-* #,##0.00\ &quot;kr&quot;_-;_-* &quot;-&quot;??\ &quot;kr&quot;_-;_-@_-"/>
    <numFmt numFmtId="189" formatCode="_-* #,##0.00\ _k_r_-;\-* #,##0.00\ _k_r_-;_-* &quot;-&quot;??\ _k_r_-;_-@_-"/>
    <numFmt numFmtId="190" formatCode="&quot;Yes&quot;;&quot;Yes&quot;;&quot;No&quot;"/>
    <numFmt numFmtId="191" formatCode="&quot;True&quot;;&quot;True&quot;;&quot;False&quot;"/>
    <numFmt numFmtId="192" formatCode="&quot;On&quot;;&quot;On&quot;;&quot;Off&quot;"/>
    <numFmt numFmtId="193" formatCode="[$€-2]\ #,##0.00_);[Red]\([$€-2]\ #,##0.00\)"/>
    <numFmt numFmtId="194" formatCode="#,##0.000000"/>
    <numFmt numFmtId="195" formatCode="#,##0.000000000"/>
    <numFmt numFmtId="196" formatCode="0.000000"/>
    <numFmt numFmtId="197" formatCode="#,##0.0"/>
    <numFmt numFmtId="198" formatCode="[$-425]d\.\ mmmm\ yyyy&quot;. a.&quot;"/>
    <numFmt numFmtId="199" formatCode="0.000"/>
    <numFmt numFmtId="200" formatCode="[$-409]dddd\ d\ mmmm\ yy"/>
    <numFmt numFmtId="201" formatCode="#,##0\ &quot;€&quot;"/>
    <numFmt numFmtId="202" formatCode="0.0000"/>
    <numFmt numFmtId="203" formatCode="0.0"/>
    <numFmt numFmtId="204" formatCode="[$-425]dddd\,\ d\.\ mmmm\ yyyy"/>
  </numFmts>
  <fonts count="56">
    <font>
      <sz val="10"/>
      <name val="Arial"/>
      <family val="0"/>
    </font>
    <font>
      <sz val="11"/>
      <color indexed="8"/>
      <name val="Calibri"/>
      <family val="2"/>
    </font>
    <font>
      <sz val="11"/>
      <color indexed="9"/>
      <name val="Calibri"/>
      <family val="2"/>
    </font>
    <font>
      <sz val="11"/>
      <color indexed="20"/>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18"/>
      <name val="Calibri"/>
      <family val="2"/>
    </font>
    <font>
      <sz val="11"/>
      <color indexed="13"/>
      <name val="Calibri"/>
      <family val="2"/>
    </font>
    <font>
      <sz val="11"/>
      <color indexed="16"/>
      <name val="Calibri"/>
      <family val="2"/>
    </font>
    <font>
      <b/>
      <sz val="11"/>
      <color indexed="8"/>
      <name val="Calibri"/>
      <family val="2"/>
    </font>
    <font>
      <b/>
      <sz val="18"/>
      <color indexed="18"/>
      <name val="Cambria"/>
      <family val="1"/>
    </font>
    <font>
      <sz val="11"/>
      <color indexed="10"/>
      <name val="Calibri"/>
      <family val="2"/>
    </font>
    <font>
      <sz val="8"/>
      <name val="Arial"/>
      <family val="2"/>
    </font>
    <font>
      <sz val="10"/>
      <color indexed="8"/>
      <name val="Arial"/>
      <family val="2"/>
    </font>
    <font>
      <b/>
      <sz val="9"/>
      <color indexed="8"/>
      <name val="Arial"/>
      <family val="2"/>
    </font>
    <font>
      <sz val="9"/>
      <name val="Arial"/>
      <family val="2"/>
    </font>
    <font>
      <sz val="9"/>
      <color indexed="8"/>
      <name val="Arial"/>
      <family val="2"/>
    </font>
    <font>
      <b/>
      <sz val="10"/>
      <name val="Arial"/>
      <family val="2"/>
    </font>
    <font>
      <b/>
      <u val="single"/>
      <sz val="10"/>
      <name val="Arial"/>
      <family val="2"/>
    </font>
    <font>
      <i/>
      <sz val="10"/>
      <name val="Arial"/>
      <family val="2"/>
    </font>
    <font>
      <b/>
      <sz val="9"/>
      <name val="Arial"/>
      <family val="2"/>
    </font>
    <font>
      <sz val="10"/>
      <name val="Calibri"/>
      <family val="2"/>
    </font>
    <font>
      <u val="single"/>
      <sz val="10"/>
      <name val="Arial"/>
      <family val="2"/>
    </font>
    <font>
      <b/>
      <u val="single"/>
      <sz val="10"/>
      <color indexed="8"/>
      <name val="Arial"/>
      <family val="2"/>
    </font>
    <font>
      <b/>
      <sz val="11"/>
      <color indexed="8"/>
      <name val="Arial"/>
      <family val="2"/>
    </font>
    <font>
      <vertAlign val="superscript"/>
      <sz val="10"/>
      <name val="Arial"/>
      <family val="2"/>
    </font>
    <font>
      <b/>
      <vertAlign val="superscript"/>
      <sz val="10"/>
      <name val="Arial"/>
      <family val="2"/>
    </font>
    <font>
      <b/>
      <vertAlign val="superscript"/>
      <sz val="11"/>
      <color indexed="8"/>
      <name val="Calibri"/>
      <family val="2"/>
    </font>
    <font>
      <sz val="11"/>
      <color indexed="14"/>
      <name val="Calibri"/>
      <family val="2"/>
    </font>
    <font>
      <u val="single"/>
      <sz val="10"/>
      <color indexed="39"/>
      <name val="Arial"/>
      <family val="0"/>
    </font>
    <font>
      <u val="single"/>
      <sz val="10"/>
      <color indexed="36"/>
      <name val="Arial"/>
      <family val="0"/>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sz val="14"/>
      <color indexed="21"/>
      <name val="Arial"/>
      <family val="2"/>
    </font>
    <font>
      <sz val="11"/>
      <color theme="1"/>
      <name val="Calibri"/>
      <family val="2"/>
    </font>
    <font>
      <sz val="11"/>
      <color theme="0"/>
      <name val="Calibri"/>
      <family val="2"/>
    </font>
    <font>
      <sz val="11"/>
      <color rgb="FF9C0006"/>
      <name val="Calibri"/>
      <family val="2"/>
    </font>
    <font>
      <sz val="11"/>
      <color rgb="FF006100"/>
      <name val="Calibri"/>
      <family val="2"/>
    </font>
    <font>
      <u val="single"/>
      <sz val="10"/>
      <color theme="10"/>
      <name val="Arial"/>
      <family val="0"/>
    </font>
    <font>
      <b/>
      <sz val="11"/>
      <color theme="0"/>
      <name val="Calibri"/>
      <family val="2"/>
    </font>
    <font>
      <u val="single"/>
      <sz val="10"/>
      <color theme="11"/>
      <name val="Arial"/>
      <family val="0"/>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4"/>
      <color rgb="FF00B050"/>
      <name val="Arial"/>
      <family val="2"/>
    </font>
  </fonts>
  <fills count="4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1"/>
        <bgColor indexed="64"/>
      </patternFill>
    </fill>
    <fill>
      <patternFill patternType="solid">
        <fgColor indexed="1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1"/>
        <bgColor indexed="64"/>
      </patternFill>
    </fill>
    <fill>
      <patternFill patternType="solid">
        <fgColor indexed="20"/>
        <bgColor indexed="64"/>
      </patternFill>
    </fill>
    <fill>
      <patternFill patternType="solid">
        <fgColor indexed="1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18"/>
      </bottom>
    </border>
    <border>
      <left>
        <color indexed="63"/>
      </left>
      <right>
        <color indexed="63"/>
      </right>
      <top>
        <color indexed="63"/>
      </top>
      <bottom style="thick">
        <color indexed="22"/>
      </bottom>
    </border>
    <border>
      <left>
        <color indexed="63"/>
      </left>
      <right>
        <color indexed="63"/>
      </right>
      <top>
        <color indexed="63"/>
      </top>
      <bottom style="medium">
        <color indexed="21"/>
      </bottom>
    </border>
    <border>
      <left>
        <color indexed="63"/>
      </left>
      <right>
        <color indexed="63"/>
      </right>
      <top style="thin">
        <color indexed="18"/>
      </top>
      <bottom style="double">
        <color indexed="18"/>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thin"/>
      <bottom style="medium"/>
    </border>
    <border>
      <left style="thin"/>
      <right>
        <color indexed="63"/>
      </right>
      <top>
        <color indexed="63"/>
      </top>
      <bottom>
        <color indexed="63"/>
      </bottom>
    </border>
    <border>
      <left style="medium"/>
      <right style="thin"/>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medium"/>
      <bottom style="thin"/>
    </border>
    <border>
      <left style="thin"/>
      <right>
        <color indexed="63"/>
      </right>
      <top style="thin"/>
      <bottom>
        <color indexed="63"/>
      </bottom>
    </border>
    <border>
      <left>
        <color indexed="63"/>
      </left>
      <right style="thin"/>
      <top style="medium"/>
      <bottom style="thin"/>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 fillId="18"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4" fillId="2" borderId="1" applyNumberFormat="0" applyAlignment="0" applyProtection="0"/>
    <xf numFmtId="0" fontId="3" fillId="2" borderId="0" applyNumberFormat="0" applyBorder="0" applyAlignment="0" applyProtection="0"/>
    <xf numFmtId="0" fontId="5" fillId="29" borderId="2" applyNumberFormat="0" applyAlignment="0" applyProtection="0"/>
    <xf numFmtId="0" fontId="6" fillId="0" borderId="0" applyNumberFormat="0" applyFill="0" applyBorder="0" applyAlignment="0" applyProtection="0"/>
    <xf numFmtId="0" fontId="7" fillId="2" borderId="0" applyNumberFormat="0" applyBorder="0" applyAlignment="0" applyProtection="0"/>
    <xf numFmtId="0" fontId="44" fillId="30" borderId="0" applyNumberFormat="0" applyBorder="0" applyAlignment="0" applyProtection="0"/>
    <xf numFmtId="0" fontId="45" fillId="31"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46" fillId="0" borderId="0" applyNumberFormat="0" applyFill="0" applyBorder="0" applyAlignment="0" applyProtection="0"/>
    <xf numFmtId="0" fontId="11" fillId="2" borderId="1" applyNumberFormat="0" applyAlignment="0" applyProtection="0"/>
    <xf numFmtId="0" fontId="14" fillId="0" borderId="6" applyNumberFormat="0" applyFill="0" applyAlignment="0" applyProtection="0"/>
    <xf numFmtId="189" fontId="0" fillId="0" borderId="0" applyFont="0" applyFill="0" applyBorder="0" applyAlignment="0" applyProtection="0"/>
    <xf numFmtId="187" fontId="0" fillId="0" borderId="0" applyFont="0" applyFill="0" applyBorder="0" applyAlignment="0" applyProtection="0"/>
    <xf numFmtId="0" fontId="47" fillId="32" borderId="7" applyNumberFormat="0" applyAlignment="0" applyProtection="0"/>
    <xf numFmtId="0" fontId="48" fillId="0" borderId="0" applyNumberFormat="0" applyFill="0" applyBorder="0" applyAlignment="0" applyProtection="0"/>
    <xf numFmtId="0" fontId="12" fillId="0" borderId="8" applyNumberFormat="0" applyFill="0" applyAlignment="0" applyProtection="0"/>
    <xf numFmtId="0" fontId="1" fillId="3" borderId="9" applyNumberFormat="0" applyFont="0" applyAlignment="0" applyProtection="0"/>
    <xf numFmtId="0" fontId="13" fillId="2" borderId="0" applyNumberFormat="0" applyBorder="0" applyAlignment="0" applyProtection="0"/>
    <xf numFmtId="0" fontId="14" fillId="2" borderId="10" applyNumberFormat="0" applyAlignment="0" applyProtection="0"/>
    <xf numFmtId="0" fontId="15" fillId="0" borderId="0" applyNumberFormat="0" applyFill="0" applyBorder="0" applyAlignment="0" applyProtection="0"/>
    <xf numFmtId="0" fontId="49" fillId="0" borderId="11" applyNumberFormat="0" applyFill="0" applyAlignment="0" applyProtection="0"/>
    <xf numFmtId="0" fontId="50" fillId="0" borderId="12" applyNumberFormat="0" applyFill="0" applyAlignment="0" applyProtection="0"/>
    <xf numFmtId="0" fontId="51" fillId="0" borderId="13"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52" fillId="0" borderId="0" applyNumberFormat="0" applyFill="0" applyBorder="0" applyAlignment="0" applyProtection="0"/>
    <xf numFmtId="0" fontId="53" fillId="39" borderId="14" applyNumberFormat="0" applyAlignment="0" applyProtection="0"/>
    <xf numFmtId="188" fontId="0" fillId="0" borderId="0" applyFont="0" applyFill="0" applyBorder="0" applyAlignment="0" applyProtection="0"/>
    <xf numFmtId="186" fontId="0" fillId="0" borderId="0" applyFont="0" applyFill="0" applyBorder="0" applyAlignment="0" applyProtection="0"/>
    <xf numFmtId="0" fontId="54" fillId="40" borderId="15" applyNumberFormat="0" applyAlignment="0" applyProtection="0"/>
  </cellStyleXfs>
  <cellXfs count="106">
    <xf numFmtId="0" fontId="0" fillId="0" borderId="0" xfId="0" applyAlignment="1">
      <alignment/>
    </xf>
    <xf numFmtId="0" fontId="18" fillId="0" borderId="0" xfId="0" applyFont="1" applyAlignment="1">
      <alignment/>
    </xf>
    <xf numFmtId="0" fontId="23" fillId="0" borderId="0" xfId="0" applyFont="1" applyAlignment="1">
      <alignment/>
    </xf>
    <xf numFmtId="0" fontId="0" fillId="0" borderId="0" xfId="0" applyFill="1" applyAlignment="1">
      <alignment/>
    </xf>
    <xf numFmtId="0" fontId="0" fillId="0" borderId="16" xfId="0" applyFill="1" applyBorder="1" applyAlignment="1">
      <alignment/>
    </xf>
    <xf numFmtId="0" fontId="22" fillId="0" borderId="17" xfId="0" applyFont="1" applyFill="1" applyBorder="1" applyAlignment="1">
      <alignment/>
    </xf>
    <xf numFmtId="0" fontId="0" fillId="0" borderId="18" xfId="0" applyFill="1" applyBorder="1" applyAlignment="1">
      <alignment/>
    </xf>
    <xf numFmtId="0" fontId="0" fillId="2" borderId="19" xfId="0" applyFill="1" applyBorder="1" applyAlignment="1">
      <alignment/>
    </xf>
    <xf numFmtId="0" fontId="0" fillId="0" borderId="18" xfId="0" applyFill="1" applyBorder="1" applyAlignment="1">
      <alignment vertical="center"/>
    </xf>
    <xf numFmtId="0" fontId="24" fillId="0" borderId="18" xfId="0" applyFont="1" applyFill="1" applyBorder="1" applyAlignment="1">
      <alignment/>
    </xf>
    <xf numFmtId="0" fontId="24" fillId="2" borderId="19" xfId="0" applyFont="1" applyFill="1" applyBorder="1" applyAlignment="1">
      <alignment/>
    </xf>
    <xf numFmtId="0" fontId="24" fillId="0" borderId="19" xfId="0" applyFont="1" applyFill="1" applyBorder="1" applyAlignment="1">
      <alignment horizontal="center" vertical="center"/>
    </xf>
    <xf numFmtId="0" fontId="0" fillId="2" borderId="20" xfId="0" applyFill="1" applyBorder="1" applyAlignment="1">
      <alignment/>
    </xf>
    <xf numFmtId="0" fontId="20" fillId="0" borderId="0" xfId="0" applyFont="1" applyFill="1" applyBorder="1" applyAlignment="1">
      <alignment/>
    </xf>
    <xf numFmtId="0" fontId="20" fillId="0" borderId="0" xfId="0" applyFont="1" applyFill="1" applyAlignment="1">
      <alignment/>
    </xf>
    <xf numFmtId="0" fontId="21" fillId="0" borderId="18" xfId="0" applyFont="1" applyFill="1" applyBorder="1" applyAlignment="1">
      <alignment horizontal="center"/>
    </xf>
    <xf numFmtId="0" fontId="21" fillId="0" borderId="21" xfId="0" applyFont="1" applyFill="1" applyBorder="1" applyAlignment="1">
      <alignment horizontal="center"/>
    </xf>
    <xf numFmtId="0" fontId="0" fillId="0" borderId="0" xfId="0" applyFont="1" applyAlignment="1">
      <alignment/>
    </xf>
    <xf numFmtId="0" fontId="0" fillId="0" borderId="18" xfId="0" applyFont="1" applyFill="1" applyBorder="1" applyAlignment="1">
      <alignment/>
    </xf>
    <xf numFmtId="0" fontId="22" fillId="0" borderId="0" xfId="0" applyFont="1" applyAlignment="1">
      <alignment/>
    </xf>
    <xf numFmtId="0" fontId="0" fillId="2" borderId="22" xfId="0" applyFill="1" applyBorder="1" applyAlignment="1">
      <alignment horizontal="center"/>
    </xf>
    <xf numFmtId="0" fontId="22" fillId="2" borderId="19" xfId="0" applyFont="1" applyFill="1" applyBorder="1" applyAlignment="1">
      <alignment/>
    </xf>
    <xf numFmtId="0" fontId="0" fillId="0" borderId="0" xfId="0" applyFont="1" applyAlignment="1">
      <alignment/>
    </xf>
    <xf numFmtId="0" fontId="28" fillId="0" borderId="0" xfId="0" applyFont="1" applyAlignment="1">
      <alignment/>
    </xf>
    <xf numFmtId="0" fontId="55" fillId="0" borderId="0" xfId="0" applyFont="1" applyAlignment="1">
      <alignment/>
    </xf>
    <xf numFmtId="0" fontId="0" fillId="2" borderId="19" xfId="0" applyFont="1" applyFill="1" applyBorder="1" applyAlignment="1">
      <alignment horizontal="center"/>
    </xf>
    <xf numFmtId="0" fontId="24" fillId="2" borderId="19" xfId="0" applyFont="1" applyFill="1" applyBorder="1" applyAlignment="1">
      <alignment horizontal="center"/>
    </xf>
    <xf numFmtId="0" fontId="29" fillId="0" borderId="0" xfId="0" applyFont="1" applyAlignment="1">
      <alignment/>
    </xf>
    <xf numFmtId="1" fontId="0" fillId="0" borderId="0" xfId="0" applyNumberFormat="1" applyAlignment="1">
      <alignment/>
    </xf>
    <xf numFmtId="0" fontId="14" fillId="0" borderId="21" xfId="0" applyFont="1" applyFill="1" applyBorder="1" applyAlignment="1">
      <alignment wrapText="1"/>
    </xf>
    <xf numFmtId="0" fontId="0" fillId="0" borderId="0" xfId="0" applyBorder="1" applyAlignment="1">
      <alignment/>
    </xf>
    <xf numFmtId="0" fontId="0" fillId="0" borderId="0" xfId="0" applyFont="1" applyFill="1" applyBorder="1" applyAlignment="1">
      <alignment horizontal="left"/>
    </xf>
    <xf numFmtId="0" fontId="19"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xf>
    <xf numFmtId="0" fontId="0" fillId="2" borderId="19" xfId="0" applyFill="1" applyBorder="1" applyAlignment="1">
      <alignment horizontal="center" vertical="center"/>
    </xf>
    <xf numFmtId="49" fontId="0" fillId="0" borderId="19" xfId="0" applyNumberFormat="1" applyFont="1" applyFill="1" applyBorder="1" applyAlignment="1">
      <alignment horizontal="center" vertical="center"/>
    </xf>
    <xf numFmtId="197" fontId="0" fillId="0" borderId="19"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24" fillId="0" borderId="19" xfId="0" applyNumberFormat="1" applyFont="1" applyFill="1" applyBorder="1" applyAlignment="1">
      <alignment horizontal="center" vertical="center"/>
    </xf>
    <xf numFmtId="9" fontId="0" fillId="0" borderId="19"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22" fillId="0" borderId="19" xfId="0" applyNumberFormat="1" applyFont="1" applyFill="1" applyBorder="1" applyAlignment="1">
      <alignment horizontal="center" vertical="center"/>
    </xf>
    <xf numFmtId="2" fontId="0" fillId="0" borderId="19" xfId="0" applyNumberFormat="1" applyFill="1" applyBorder="1" applyAlignment="1">
      <alignment horizontal="center" vertical="center"/>
    </xf>
    <xf numFmtId="3" fontId="14" fillId="0" borderId="19" xfId="0" applyNumberFormat="1" applyFont="1" applyFill="1" applyBorder="1" applyAlignment="1">
      <alignment horizontal="center" vertical="center"/>
    </xf>
    <xf numFmtId="0" fontId="0" fillId="0" borderId="19" xfId="0" applyFill="1" applyBorder="1" applyAlignment="1">
      <alignment horizontal="center" vertical="center"/>
    </xf>
    <xf numFmtId="3" fontId="14" fillId="0" borderId="20" xfId="0" applyNumberFormat="1" applyFont="1"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2" borderId="22" xfId="0" applyFill="1" applyBorder="1" applyAlignment="1">
      <alignment horizontal="center" vertical="center"/>
    </xf>
    <xf numFmtId="0" fontId="0" fillId="2" borderId="28"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0" borderId="26" xfId="0" applyFill="1" applyBorder="1" applyAlignment="1">
      <alignment horizontal="left" vertical="center" wrapText="1"/>
    </xf>
    <xf numFmtId="0" fontId="0" fillId="2" borderId="24" xfId="0" applyFill="1" applyBorder="1" applyAlignment="1">
      <alignment horizontal="left" vertical="center"/>
    </xf>
    <xf numFmtId="0" fontId="22" fillId="0" borderId="29" xfId="0" applyFont="1" applyFill="1" applyBorder="1" applyAlignment="1">
      <alignment horizontal="center"/>
    </xf>
    <xf numFmtId="0" fontId="0" fillId="2" borderId="24" xfId="0" applyFill="1" applyBorder="1" applyAlignment="1">
      <alignment horizontal="center"/>
    </xf>
    <xf numFmtId="0" fontId="0" fillId="0" borderId="0" xfId="0" applyFont="1" applyBorder="1" applyAlignment="1">
      <alignment horizontal="left" wrapText="1"/>
    </xf>
    <xf numFmtId="0" fontId="0" fillId="2" borderId="30" xfId="0" applyFill="1" applyBorder="1" applyAlignment="1">
      <alignment horizontal="center"/>
    </xf>
    <xf numFmtId="0" fontId="0" fillId="41" borderId="24" xfId="0" applyFont="1" applyFill="1" applyBorder="1" applyAlignment="1">
      <alignment horizontal="center" wrapText="1"/>
    </xf>
    <xf numFmtId="0" fontId="0" fillId="0" borderId="0" xfId="0" applyFont="1" applyBorder="1" applyAlignment="1">
      <alignment horizontal="left"/>
    </xf>
    <xf numFmtId="17" fontId="0" fillId="2" borderId="19" xfId="0" applyNumberFormat="1" applyFill="1" applyBorder="1" applyAlignment="1">
      <alignment horizontal="center" vertical="center"/>
    </xf>
    <xf numFmtId="0" fontId="22" fillId="0" borderId="18" xfId="0" applyFont="1" applyFill="1" applyBorder="1" applyAlignment="1">
      <alignment/>
    </xf>
    <xf numFmtId="49" fontId="0" fillId="0" borderId="19" xfId="0" applyNumberFormat="1"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1" xfId="0" applyBorder="1" applyAlignment="1">
      <alignment/>
    </xf>
    <xf numFmtId="0" fontId="0" fillId="41" borderId="25" xfId="0" applyFill="1" applyBorder="1" applyAlignment="1">
      <alignment horizontal="center" wrapText="1"/>
    </xf>
    <xf numFmtId="0" fontId="0" fillId="2" borderId="25" xfId="0" applyFill="1" applyBorder="1" applyAlignment="1">
      <alignment horizontal="center"/>
    </xf>
    <xf numFmtId="0" fontId="0" fillId="2" borderId="32" xfId="0" applyFill="1" applyBorder="1" applyAlignment="1">
      <alignment horizontal="center"/>
    </xf>
    <xf numFmtId="0" fontId="0" fillId="2" borderId="28" xfId="0" applyFill="1" applyBorder="1" applyAlignment="1">
      <alignment horizontal="center"/>
    </xf>
    <xf numFmtId="0" fontId="0" fillId="0" borderId="27" xfId="0" applyFill="1" applyBorder="1" applyAlignment="1">
      <alignment horizontal="left" vertical="center" wrapText="1"/>
    </xf>
    <xf numFmtId="0" fontId="0" fillId="2" borderId="25" xfId="0" applyFill="1" applyBorder="1" applyAlignment="1">
      <alignment horizontal="left" vertical="center"/>
    </xf>
    <xf numFmtId="0" fontId="21" fillId="0" borderId="16" xfId="0" applyFont="1" applyFill="1" applyBorder="1" applyAlignment="1">
      <alignment horizontal="center"/>
    </xf>
    <xf numFmtId="0" fontId="0" fillId="0" borderId="0" xfId="0" applyFont="1" applyAlignment="1">
      <alignment/>
    </xf>
    <xf numFmtId="0" fontId="24" fillId="0" borderId="19" xfId="0" applyFont="1" applyFill="1" applyBorder="1" applyAlignment="1">
      <alignment horizontal="center" vertical="center" wrapText="1"/>
    </xf>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Border="1" applyAlignment="1">
      <alignment horizontal="left"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xf>
    <xf numFmtId="0" fontId="0" fillId="0" borderId="24" xfId="0" applyFill="1" applyBorder="1" applyAlignment="1">
      <alignment horizontal="left" vertical="center" wrapText="1"/>
    </xf>
    <xf numFmtId="0" fontId="0" fillId="0" borderId="19" xfId="0" applyFont="1" applyFill="1" applyBorder="1" applyAlignment="1">
      <alignment horizontal="left"/>
    </xf>
    <xf numFmtId="0" fontId="0" fillId="0" borderId="19" xfId="0" applyFont="1" applyFill="1" applyBorder="1" applyAlignment="1">
      <alignment horizontal="left"/>
    </xf>
    <xf numFmtId="0" fontId="0" fillId="0" borderId="35" xfId="0" applyFont="1" applyFill="1" applyBorder="1" applyAlignment="1">
      <alignment horizontal="left"/>
    </xf>
    <xf numFmtId="0" fontId="0" fillId="0" borderId="20" xfId="0" applyFont="1" applyFill="1" applyBorder="1" applyAlignment="1">
      <alignment horizontal="left"/>
    </xf>
    <xf numFmtId="0" fontId="0" fillId="0" borderId="20" xfId="0" applyFont="1" applyFill="1" applyBorder="1" applyAlignment="1">
      <alignment horizontal="left"/>
    </xf>
    <xf numFmtId="0" fontId="0" fillId="0" borderId="36" xfId="0" applyFont="1" applyFill="1" applyBorder="1" applyAlignment="1">
      <alignment horizontal="left"/>
    </xf>
    <xf numFmtId="0" fontId="0" fillId="0" borderId="35" xfId="0" applyFont="1" applyFill="1" applyBorder="1" applyAlignment="1">
      <alignment horizontal="left"/>
    </xf>
    <xf numFmtId="0" fontId="25" fillId="0" borderId="37" xfId="0" applyFont="1" applyFill="1" applyBorder="1" applyAlignment="1">
      <alignment horizontal="left" vertical="center"/>
    </xf>
    <xf numFmtId="0" fontId="25" fillId="0" borderId="38" xfId="0" applyFont="1" applyFill="1" applyBorder="1" applyAlignment="1">
      <alignment horizontal="left" vertical="center"/>
    </xf>
    <xf numFmtId="0" fontId="0" fillId="0" borderId="17" xfId="0" applyFont="1" applyFill="1" applyBorder="1" applyAlignment="1">
      <alignment horizontal="left"/>
    </xf>
    <xf numFmtId="0" fontId="0" fillId="0" borderId="17" xfId="0" applyFont="1" applyFill="1" applyBorder="1" applyAlignment="1">
      <alignment horizontal="left"/>
    </xf>
    <xf numFmtId="0" fontId="0" fillId="0" borderId="39" xfId="0" applyFont="1" applyFill="1" applyBorder="1" applyAlignment="1">
      <alignment horizontal="left"/>
    </xf>
    <xf numFmtId="0" fontId="0" fillId="0" borderId="24" xfId="0" applyFont="1" applyFill="1" applyBorder="1" applyAlignment="1">
      <alignment horizontal="left"/>
    </xf>
    <xf numFmtId="0" fontId="0" fillId="0" borderId="40" xfId="0" applyFont="1" applyFill="1" applyBorder="1" applyAlignment="1">
      <alignment horizontal="left"/>
    </xf>
    <xf numFmtId="0" fontId="0" fillId="0" borderId="41" xfId="0" applyFont="1" applyFill="1" applyBorder="1" applyAlignment="1">
      <alignment horizontal="left"/>
    </xf>
  </cellXfs>
  <cellStyles count="83">
    <cellStyle name="Normal" xfId="0"/>
    <cellStyle name="20% - Accent1" xfId="15"/>
    <cellStyle name="20% - Accent2" xfId="16"/>
    <cellStyle name="20% - Accent3" xfId="17"/>
    <cellStyle name="20% - Accent4" xfId="18"/>
    <cellStyle name="20% - Accent5" xfId="19"/>
    <cellStyle name="20% - Accent6" xfId="20"/>
    <cellStyle name="20% – rõhk1" xfId="21"/>
    <cellStyle name="20% – rõhk2" xfId="22"/>
    <cellStyle name="20% – rõhk3" xfId="23"/>
    <cellStyle name="20% – rõhk4" xfId="24"/>
    <cellStyle name="20% – rõhk5" xfId="25"/>
    <cellStyle name="20% – rõhk6" xfId="26"/>
    <cellStyle name="40% - Accent1" xfId="27"/>
    <cellStyle name="40% - Accent2" xfId="28"/>
    <cellStyle name="40% - Accent3" xfId="29"/>
    <cellStyle name="40% - Accent4" xfId="30"/>
    <cellStyle name="40% - Accent5" xfId="31"/>
    <cellStyle name="40% - Accent6" xfId="32"/>
    <cellStyle name="40% – rõhk1" xfId="33"/>
    <cellStyle name="40% – rõhk2" xfId="34"/>
    <cellStyle name="40% – rõhk3" xfId="35"/>
    <cellStyle name="40% – rõhk4" xfId="36"/>
    <cellStyle name="40% – rõhk5" xfId="37"/>
    <cellStyle name="40% – rõhk6" xfId="38"/>
    <cellStyle name="60% - Accent1" xfId="39"/>
    <cellStyle name="60% - Accent2" xfId="40"/>
    <cellStyle name="60% - Accent3" xfId="41"/>
    <cellStyle name="60% - Accent4" xfId="42"/>
    <cellStyle name="60% - Accent5" xfId="43"/>
    <cellStyle name="60% - Accent6" xfId="44"/>
    <cellStyle name="60% – rõhk1" xfId="45"/>
    <cellStyle name="60% – rõhk2" xfId="46"/>
    <cellStyle name="60% – rõhk3" xfId="47"/>
    <cellStyle name="60% – rõhk4" xfId="48"/>
    <cellStyle name="60% – rõhk5" xfId="49"/>
    <cellStyle name="60% – rõhk6" xfId="50"/>
    <cellStyle name="Accent1" xfId="51"/>
    <cellStyle name="Accent2" xfId="52"/>
    <cellStyle name="Accent3" xfId="53"/>
    <cellStyle name="Accent4" xfId="54"/>
    <cellStyle name="Accent5" xfId="55"/>
    <cellStyle name="Accent6" xfId="56"/>
    <cellStyle name="Arvutus" xfId="57"/>
    <cellStyle name="Bad" xfId="58"/>
    <cellStyle name="Check Cell" xfId="59"/>
    <cellStyle name="Explanatory Text" xfId="60"/>
    <cellStyle name="Good" xfId="61"/>
    <cellStyle name="Halb" xfId="62"/>
    <cellStyle name="Hea" xfId="63"/>
    <cellStyle name="Heading 1" xfId="64"/>
    <cellStyle name="Heading 2" xfId="65"/>
    <cellStyle name="Heading 3" xfId="66"/>
    <cellStyle name="Heading 4" xfId="67"/>
    <cellStyle name="Hoiatuse tekst" xfId="68"/>
    <cellStyle name="Hyperlink" xfId="69"/>
    <cellStyle name="Input" xfId="70"/>
    <cellStyle name="Kokku" xfId="71"/>
    <cellStyle name="Comma" xfId="72"/>
    <cellStyle name="Comma [0]" xfId="73"/>
    <cellStyle name="Kontrolli lahtrit" xfId="74"/>
    <cellStyle name="Followed Hyperlink" xfId="75"/>
    <cellStyle name="Lingitud lahter" xfId="76"/>
    <cellStyle name="Märkus" xfId="77"/>
    <cellStyle name="Neutraalne" xfId="78"/>
    <cellStyle name="Output" xfId="79"/>
    <cellStyle name="Pealkiri" xfId="80"/>
    <cellStyle name="Pealkiri 1" xfId="81"/>
    <cellStyle name="Pealkiri 2" xfId="82"/>
    <cellStyle name="Pealkiri 3" xfId="83"/>
    <cellStyle name="Pealkiri 4" xfId="84"/>
    <cellStyle name="Percent" xfId="85"/>
    <cellStyle name="Rõhk1" xfId="86"/>
    <cellStyle name="Rõhk2" xfId="87"/>
    <cellStyle name="Rõhk3" xfId="88"/>
    <cellStyle name="Rõhk4" xfId="89"/>
    <cellStyle name="Rõhk5" xfId="90"/>
    <cellStyle name="Rõhk6" xfId="91"/>
    <cellStyle name="Selgitav tekst" xfId="92"/>
    <cellStyle name="Sisestus" xfId="93"/>
    <cellStyle name="Currency" xfId="94"/>
    <cellStyle name="Currency [0]" xfId="95"/>
    <cellStyle name="Väljund"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85"/>
  <sheetViews>
    <sheetView tabSelected="1" zoomScale="70" zoomScaleNormal="70" zoomScalePageLayoutView="0" workbookViewId="0" topLeftCell="A7">
      <selection activeCell="N59" sqref="N59"/>
    </sheetView>
  </sheetViews>
  <sheetFormatPr defaultColWidth="8.8515625" defaultRowHeight="12.75"/>
  <cols>
    <col min="1" max="1" width="8.421875" style="0" customWidth="1"/>
    <col min="2" max="2" width="35.57421875" style="0" customWidth="1"/>
    <col min="3" max="3" width="14.8515625" style="0" customWidth="1"/>
    <col min="4" max="4" width="21.421875" style="0" bestFit="1" customWidth="1"/>
    <col min="5" max="5" width="19.140625" style="0" customWidth="1"/>
    <col min="6" max="6" width="21.421875" style="0" bestFit="1" customWidth="1"/>
    <col min="7" max="7" width="30.421875" style="0" customWidth="1"/>
    <col min="8" max="8" width="39.00390625" style="0" customWidth="1"/>
  </cols>
  <sheetData>
    <row r="2" ht="18">
      <c r="B2" s="24" t="s">
        <v>15</v>
      </c>
    </row>
    <row r="4" spans="2:4" ht="12.75">
      <c r="B4" s="23" t="s">
        <v>11</v>
      </c>
      <c r="C4" s="22"/>
      <c r="D4" s="22"/>
    </row>
    <row r="5" spans="2:7" ht="51.75" customHeight="1">
      <c r="B5" s="78" t="s">
        <v>31</v>
      </c>
      <c r="C5" s="78"/>
      <c r="D5" s="78"/>
      <c r="E5" s="78"/>
      <c r="F5" s="78"/>
      <c r="G5" s="78"/>
    </row>
    <row r="6" spans="2:4" ht="12.75">
      <c r="B6" s="22"/>
      <c r="C6" s="22"/>
      <c r="D6" s="22"/>
    </row>
    <row r="7" spans="2:4" ht="12.75">
      <c r="B7" s="22"/>
      <c r="C7" s="22"/>
      <c r="D7" s="22"/>
    </row>
    <row r="8" spans="2:4" ht="12.75">
      <c r="B8" s="23" t="s">
        <v>20</v>
      </c>
      <c r="C8" s="22"/>
      <c r="D8" s="22"/>
    </row>
    <row r="9" spans="2:4" ht="12.75">
      <c r="B9" s="1" t="s">
        <v>24</v>
      </c>
      <c r="C9" s="22"/>
      <c r="D9" s="22"/>
    </row>
    <row r="10" spans="9:10" ht="13.5" thickBot="1">
      <c r="I10" s="30"/>
      <c r="J10" s="30"/>
    </row>
    <row r="11" spans="2:10" s="14" customFormat="1" ht="15" customHeight="1" thickBot="1">
      <c r="B11" s="32" t="s">
        <v>0</v>
      </c>
      <c r="C11" s="98" t="s">
        <v>14</v>
      </c>
      <c r="D11" s="98"/>
      <c r="E11" s="98"/>
      <c r="F11" s="98"/>
      <c r="G11" s="98"/>
      <c r="H11" s="99"/>
      <c r="I11" s="13"/>
      <c r="J11" s="13"/>
    </row>
    <row r="12" spans="2:10" s="14" customFormat="1" ht="15" customHeight="1">
      <c r="B12" s="75">
        <v>1</v>
      </c>
      <c r="C12" s="100" t="s">
        <v>32</v>
      </c>
      <c r="D12" s="101"/>
      <c r="E12" s="101"/>
      <c r="F12" s="101"/>
      <c r="G12" s="101"/>
      <c r="H12" s="102"/>
      <c r="I12" s="89"/>
      <c r="J12" s="89"/>
    </row>
    <row r="13" spans="2:10" s="14" customFormat="1" ht="15" customHeight="1">
      <c r="B13" s="15">
        <v>2</v>
      </c>
      <c r="C13" s="91" t="s">
        <v>21</v>
      </c>
      <c r="D13" s="92"/>
      <c r="E13" s="92"/>
      <c r="F13" s="92"/>
      <c r="G13" s="92"/>
      <c r="H13" s="93"/>
      <c r="I13" s="89"/>
      <c r="J13" s="89"/>
    </row>
    <row r="14" spans="2:10" s="14" customFormat="1" ht="15" customHeight="1">
      <c r="B14" s="15">
        <v>3</v>
      </c>
      <c r="C14" s="91" t="s">
        <v>33</v>
      </c>
      <c r="D14" s="92"/>
      <c r="E14" s="92"/>
      <c r="F14" s="92"/>
      <c r="G14" s="92"/>
      <c r="H14" s="93"/>
      <c r="I14" s="89"/>
      <c r="J14" s="89"/>
    </row>
    <row r="15" spans="2:10" s="14" customFormat="1" ht="15" customHeight="1">
      <c r="B15" s="15">
        <v>4</v>
      </c>
      <c r="C15" s="91" t="s">
        <v>21</v>
      </c>
      <c r="D15" s="92"/>
      <c r="E15" s="92"/>
      <c r="F15" s="92"/>
      <c r="G15" s="92"/>
      <c r="H15" s="93"/>
      <c r="I15" s="89"/>
      <c r="J15" s="89"/>
    </row>
    <row r="16" spans="2:10" s="14" customFormat="1" ht="15" customHeight="1">
      <c r="B16" s="15">
        <v>5</v>
      </c>
      <c r="C16" s="103" t="s">
        <v>34</v>
      </c>
      <c r="D16" s="104"/>
      <c r="E16" s="104"/>
      <c r="F16" s="104"/>
      <c r="G16" s="104"/>
      <c r="H16" s="105"/>
      <c r="I16" s="89"/>
      <c r="J16" s="89"/>
    </row>
    <row r="17" spans="2:10" s="14" customFormat="1" ht="15" customHeight="1">
      <c r="B17" s="15">
        <v>6</v>
      </c>
      <c r="C17" s="91" t="s">
        <v>35</v>
      </c>
      <c r="D17" s="92"/>
      <c r="E17" s="92"/>
      <c r="F17" s="92"/>
      <c r="G17" s="92"/>
      <c r="H17" s="93"/>
      <c r="I17" s="89"/>
      <c r="J17" s="89"/>
    </row>
    <row r="18" spans="2:10" s="14" customFormat="1" ht="15" customHeight="1">
      <c r="B18" s="15">
        <v>7</v>
      </c>
      <c r="C18" s="91" t="s">
        <v>21</v>
      </c>
      <c r="D18" s="92"/>
      <c r="E18" s="92"/>
      <c r="F18" s="92"/>
      <c r="G18" s="92"/>
      <c r="H18" s="93"/>
      <c r="I18" s="89"/>
      <c r="J18" s="89"/>
    </row>
    <row r="19" spans="2:10" s="14" customFormat="1" ht="15" customHeight="1">
      <c r="B19" s="15">
        <v>8</v>
      </c>
      <c r="C19" s="91" t="s">
        <v>36</v>
      </c>
      <c r="D19" s="92"/>
      <c r="E19" s="92"/>
      <c r="F19" s="92"/>
      <c r="G19" s="92"/>
      <c r="H19" s="93"/>
      <c r="I19" s="89"/>
      <c r="J19" s="89"/>
    </row>
    <row r="20" spans="2:10" s="14" customFormat="1" ht="15" customHeight="1">
      <c r="B20" s="15">
        <v>9</v>
      </c>
      <c r="C20" s="91" t="s">
        <v>37</v>
      </c>
      <c r="D20" s="91"/>
      <c r="E20" s="91"/>
      <c r="F20" s="91"/>
      <c r="G20" s="91"/>
      <c r="H20" s="97"/>
      <c r="I20" s="31"/>
      <c r="J20" s="31"/>
    </row>
    <row r="21" spans="2:10" s="14" customFormat="1" ht="15" customHeight="1" thickBot="1">
      <c r="B21" s="16">
        <v>10</v>
      </c>
      <c r="C21" s="94" t="s">
        <v>38</v>
      </c>
      <c r="D21" s="95"/>
      <c r="E21" s="95"/>
      <c r="F21" s="95"/>
      <c r="G21" s="95"/>
      <c r="H21" s="96"/>
      <c r="I21" s="89"/>
      <c r="J21" s="89"/>
    </row>
    <row r="22" spans="2:10" s="14" customFormat="1" ht="15" customHeight="1">
      <c r="B22"/>
      <c r="C22"/>
      <c r="D22"/>
      <c r="E22"/>
      <c r="F22"/>
      <c r="G22"/>
      <c r="H22"/>
      <c r="I22" s="89"/>
      <c r="J22" s="89"/>
    </row>
    <row r="23" spans="2:8" ht="12.75">
      <c r="B23" s="23" t="s">
        <v>3</v>
      </c>
      <c r="C23" s="22"/>
      <c r="D23" s="22"/>
      <c r="E23" s="22"/>
      <c r="F23" s="22"/>
      <c r="G23" s="22"/>
      <c r="H23" s="22"/>
    </row>
    <row r="24" spans="2:11" ht="12.75">
      <c r="B24" s="79" t="s">
        <v>39</v>
      </c>
      <c r="C24" s="80"/>
      <c r="D24" s="80"/>
      <c r="E24" s="80"/>
      <c r="F24" s="80"/>
      <c r="G24" s="80"/>
      <c r="H24" s="80"/>
      <c r="I24" s="80"/>
      <c r="J24" s="80"/>
      <c r="K24" s="80"/>
    </row>
    <row r="25" spans="2:8" ht="15" customHeight="1">
      <c r="B25" s="22"/>
      <c r="C25" s="22"/>
      <c r="D25" s="22"/>
      <c r="E25" s="22"/>
      <c r="F25" s="22"/>
      <c r="G25" s="22"/>
      <c r="H25" s="22"/>
    </row>
    <row r="26" spans="2:8" ht="12.75">
      <c r="B26" s="23" t="s">
        <v>4</v>
      </c>
      <c r="C26" s="22"/>
      <c r="D26" s="22"/>
      <c r="E26" s="22"/>
      <c r="F26" s="22"/>
      <c r="G26" s="22"/>
      <c r="H26" s="22"/>
    </row>
    <row r="27" spans="2:8" ht="12.75">
      <c r="B27" s="17" t="s">
        <v>26</v>
      </c>
      <c r="C27" s="22"/>
      <c r="D27" s="22"/>
      <c r="E27" s="22"/>
      <c r="F27" s="22"/>
      <c r="G27" s="22"/>
      <c r="H27" s="22"/>
    </row>
    <row r="28" spans="2:8" ht="12.75">
      <c r="B28" s="17" t="s">
        <v>25</v>
      </c>
      <c r="C28" s="17"/>
      <c r="D28" s="22"/>
      <c r="E28" s="22"/>
      <c r="F28" s="22"/>
      <c r="G28" s="22"/>
      <c r="H28" s="22"/>
    </row>
    <row r="29" spans="2:8" ht="12.75">
      <c r="B29" s="17" t="s">
        <v>40</v>
      </c>
      <c r="C29" s="17"/>
      <c r="D29" s="22"/>
      <c r="E29" s="22"/>
      <c r="F29" s="22"/>
      <c r="G29" s="22"/>
      <c r="H29" s="22"/>
    </row>
    <row r="30" spans="2:8" ht="12.75">
      <c r="B30" s="17" t="s">
        <v>41</v>
      </c>
      <c r="C30" s="17"/>
      <c r="D30" s="22"/>
      <c r="E30" s="22"/>
      <c r="F30" s="22"/>
      <c r="G30" s="22"/>
      <c r="H30" s="22"/>
    </row>
    <row r="31" spans="2:8" ht="12.75">
      <c r="B31" s="17" t="s">
        <v>42</v>
      </c>
      <c r="C31" s="17"/>
      <c r="D31" s="22"/>
      <c r="E31" s="22"/>
      <c r="F31" s="22"/>
      <c r="G31" s="22"/>
      <c r="H31" s="22"/>
    </row>
    <row r="32" spans="2:8" ht="12.75">
      <c r="B32" s="17" t="s">
        <v>43</v>
      </c>
      <c r="C32" s="17"/>
      <c r="D32" s="22"/>
      <c r="E32" s="22"/>
      <c r="F32" s="22"/>
      <c r="G32" s="22"/>
      <c r="H32" s="22"/>
    </row>
    <row r="33" spans="2:8" ht="12.75">
      <c r="B33" s="17" t="s">
        <v>27</v>
      </c>
      <c r="C33" s="17"/>
      <c r="D33" s="22"/>
      <c r="E33" s="22"/>
      <c r="F33" s="22"/>
      <c r="G33" s="22"/>
      <c r="H33" s="22"/>
    </row>
    <row r="34" spans="2:8" ht="12.75">
      <c r="B34" s="17" t="s">
        <v>44</v>
      </c>
      <c r="C34" s="17"/>
      <c r="D34" s="22"/>
      <c r="E34" s="22"/>
      <c r="F34" s="22"/>
      <c r="G34" s="22"/>
      <c r="H34" s="22"/>
    </row>
    <row r="35" spans="2:8" ht="12.75" customHeight="1">
      <c r="B35" s="62" t="s">
        <v>97</v>
      </c>
      <c r="C35" s="59"/>
      <c r="D35" s="59"/>
      <c r="E35" s="59"/>
      <c r="F35" s="59"/>
      <c r="G35" s="59"/>
      <c r="H35" s="59"/>
    </row>
    <row r="36" spans="2:8" ht="12.75" customHeight="1">
      <c r="B36" s="22"/>
      <c r="C36" s="22"/>
      <c r="D36" s="22"/>
      <c r="E36" s="22"/>
      <c r="F36" s="22"/>
      <c r="G36" s="22"/>
      <c r="H36" s="22"/>
    </row>
    <row r="37" spans="2:8" ht="12.75">
      <c r="B37" s="2" t="s">
        <v>45</v>
      </c>
      <c r="C37" s="22"/>
      <c r="D37" s="22"/>
      <c r="E37" s="22"/>
      <c r="F37" s="22"/>
      <c r="G37" s="22"/>
      <c r="H37" s="22"/>
    </row>
    <row r="38" spans="2:8" ht="13.5" thickBot="1">
      <c r="B38" s="3"/>
      <c r="C38" s="3"/>
      <c r="D38" s="3"/>
      <c r="E38" s="3"/>
      <c r="F38" s="3"/>
      <c r="G38" s="3"/>
      <c r="H38" s="3"/>
    </row>
    <row r="39" spans="2:8" ht="12.75">
      <c r="B39" s="4"/>
      <c r="C39" s="5" t="s">
        <v>18</v>
      </c>
      <c r="D39" s="5" t="s">
        <v>46</v>
      </c>
      <c r="E39" s="5" t="s">
        <v>47</v>
      </c>
      <c r="F39" s="5" t="s">
        <v>48</v>
      </c>
      <c r="G39" s="57" t="s">
        <v>12</v>
      </c>
      <c r="H39" s="68"/>
    </row>
    <row r="40" spans="2:8" ht="12.75">
      <c r="B40" s="18" t="s">
        <v>92</v>
      </c>
      <c r="C40" s="7"/>
      <c r="D40" s="41">
        <v>28000</v>
      </c>
      <c r="E40" s="41">
        <v>41000</v>
      </c>
      <c r="F40" s="41">
        <v>29000</v>
      </c>
      <c r="G40" s="61"/>
      <c r="H40" s="69"/>
    </row>
    <row r="41" spans="2:8" ht="14.25">
      <c r="B41" s="18" t="s">
        <v>54</v>
      </c>
      <c r="C41" s="7"/>
      <c r="D41" s="41">
        <v>784</v>
      </c>
      <c r="E41" s="41">
        <v>1250</v>
      </c>
      <c r="F41" s="41">
        <v>915</v>
      </c>
      <c r="G41" s="61"/>
      <c r="H41" s="69"/>
    </row>
    <row r="42" spans="2:8" ht="14.25">
      <c r="B42" s="18" t="s">
        <v>53</v>
      </c>
      <c r="C42" s="7"/>
      <c r="D42" s="41">
        <f>D40/D41</f>
        <v>35.714285714285715</v>
      </c>
      <c r="E42" s="41">
        <f>E40/E41</f>
        <v>32.8</v>
      </c>
      <c r="F42" s="41">
        <f>F40/F41</f>
        <v>31.693989071038253</v>
      </c>
      <c r="G42" s="61"/>
      <c r="H42" s="69"/>
    </row>
    <row r="43" spans="2:8" ht="12.75">
      <c r="B43" s="6" t="s">
        <v>1</v>
      </c>
      <c r="C43" s="63">
        <v>44865</v>
      </c>
      <c r="D43" s="36" t="s">
        <v>49</v>
      </c>
      <c r="E43" s="36" t="s">
        <v>50</v>
      </c>
      <c r="F43" s="36" t="s">
        <v>51</v>
      </c>
      <c r="G43" s="58"/>
      <c r="H43" s="70"/>
    </row>
    <row r="44" spans="2:8" ht="63.75" customHeight="1">
      <c r="B44" s="8" t="s">
        <v>2</v>
      </c>
      <c r="C44" s="7"/>
      <c r="D44" s="33" t="s">
        <v>52</v>
      </c>
      <c r="E44" s="33" t="s">
        <v>23</v>
      </c>
      <c r="F44" s="33" t="s">
        <v>52</v>
      </c>
      <c r="G44" s="83" t="s">
        <v>87</v>
      </c>
      <c r="H44" s="84"/>
    </row>
    <row r="45" spans="2:8" ht="63.75" customHeight="1">
      <c r="B45" s="6" t="s">
        <v>5</v>
      </c>
      <c r="C45" s="7"/>
      <c r="D45" s="40">
        <v>0</v>
      </c>
      <c r="E45" s="40">
        <v>0.05</v>
      </c>
      <c r="F45" s="40">
        <v>0</v>
      </c>
      <c r="G45" s="60"/>
      <c r="H45" s="71"/>
    </row>
    <row r="46" spans="2:8" ht="14.25">
      <c r="B46" s="64" t="s">
        <v>55</v>
      </c>
      <c r="C46" s="25"/>
      <c r="D46" s="42">
        <f>D42*(1+D45)</f>
        <v>35.714285714285715</v>
      </c>
      <c r="E46" s="42">
        <f>E42*(1+E45)</f>
        <v>34.44</v>
      </c>
      <c r="F46" s="42">
        <f>F42*(1+F45)</f>
        <v>31.693989071038253</v>
      </c>
      <c r="G46" s="20"/>
      <c r="H46" s="72"/>
    </row>
    <row r="47" spans="2:8" s="19" customFormat="1" ht="71.25" customHeight="1">
      <c r="B47" s="18" t="s">
        <v>56</v>
      </c>
      <c r="C47" s="45">
        <v>980</v>
      </c>
      <c r="D47" s="41">
        <v>784</v>
      </c>
      <c r="E47" s="41">
        <v>1250</v>
      </c>
      <c r="F47" s="41">
        <v>915</v>
      </c>
      <c r="G47" s="85" t="s">
        <v>57</v>
      </c>
      <c r="H47" s="86"/>
    </row>
    <row r="48" spans="2:8" s="19" customFormat="1" ht="30" customHeight="1">
      <c r="B48" s="9" t="s">
        <v>6</v>
      </c>
      <c r="C48" s="26"/>
      <c r="D48" s="11" t="s">
        <v>93</v>
      </c>
      <c r="E48" s="77" t="s">
        <v>94</v>
      </c>
      <c r="F48" s="11" t="s">
        <v>93</v>
      </c>
      <c r="G48" s="55"/>
      <c r="H48" s="73"/>
    </row>
    <row r="49" spans="2:8" ht="59.25" customHeight="1">
      <c r="B49" s="9" t="s">
        <v>7</v>
      </c>
      <c r="C49" s="26"/>
      <c r="D49" s="39">
        <v>0</v>
      </c>
      <c r="E49" s="39">
        <v>0.05</v>
      </c>
      <c r="F49" s="39">
        <v>0</v>
      </c>
      <c r="G49" s="56"/>
      <c r="H49" s="74"/>
    </row>
    <row r="50" spans="2:8" s="19" customFormat="1" ht="38.25">
      <c r="B50" s="18" t="s">
        <v>58</v>
      </c>
      <c r="C50" s="36" t="s">
        <v>59</v>
      </c>
      <c r="D50" s="65" t="s">
        <v>60</v>
      </c>
      <c r="E50" s="36" t="s">
        <v>59</v>
      </c>
      <c r="F50" s="36" t="s">
        <v>62</v>
      </c>
      <c r="G50" s="87" t="s">
        <v>61</v>
      </c>
      <c r="H50" s="87"/>
    </row>
    <row r="51" spans="2:8" ht="12.75" customHeight="1">
      <c r="B51" s="9" t="s">
        <v>6</v>
      </c>
      <c r="C51" s="26"/>
      <c r="D51" s="11" t="s">
        <v>96</v>
      </c>
      <c r="E51" s="11" t="s">
        <v>95</v>
      </c>
      <c r="F51" s="11" t="s">
        <v>22</v>
      </c>
      <c r="G51" s="55"/>
      <c r="H51" s="73"/>
    </row>
    <row r="52" spans="2:8" s="19" customFormat="1" ht="57" customHeight="1">
      <c r="B52" s="9" t="s">
        <v>7</v>
      </c>
      <c r="C52" s="26"/>
      <c r="D52" s="39">
        <v>0</v>
      </c>
      <c r="E52" s="39">
        <v>0</v>
      </c>
      <c r="F52" s="39">
        <v>0.1</v>
      </c>
      <c r="G52" s="56"/>
      <c r="H52" s="74"/>
    </row>
    <row r="53" spans="2:8" s="19" customFormat="1" ht="12.75">
      <c r="B53" s="18" t="s">
        <v>63</v>
      </c>
      <c r="C53" s="36" t="s">
        <v>59</v>
      </c>
      <c r="D53" s="36" t="s">
        <v>64</v>
      </c>
      <c r="E53" s="36" t="s">
        <v>59</v>
      </c>
      <c r="F53" s="36" t="s">
        <v>62</v>
      </c>
      <c r="G53" s="87" t="s">
        <v>65</v>
      </c>
      <c r="H53" s="87"/>
    </row>
    <row r="54" spans="2:8" ht="12.75" customHeight="1">
      <c r="B54" s="9" t="s">
        <v>6</v>
      </c>
      <c r="C54" s="26"/>
      <c r="D54" s="11" t="s">
        <v>22</v>
      </c>
      <c r="E54" s="11" t="s">
        <v>95</v>
      </c>
      <c r="F54" s="11" t="s">
        <v>22</v>
      </c>
      <c r="G54" s="55"/>
      <c r="H54" s="73"/>
    </row>
    <row r="55" spans="2:8" ht="33" customHeight="1">
      <c r="B55" s="9" t="s">
        <v>7</v>
      </c>
      <c r="C55" s="26"/>
      <c r="D55" s="39">
        <v>0.05</v>
      </c>
      <c r="E55" s="39">
        <v>0</v>
      </c>
      <c r="F55" s="39">
        <v>0.05</v>
      </c>
      <c r="G55" s="56"/>
      <c r="H55" s="74"/>
    </row>
    <row r="56" spans="2:8" ht="51">
      <c r="B56" s="18" t="s">
        <v>66</v>
      </c>
      <c r="C56" s="36" t="s">
        <v>68</v>
      </c>
      <c r="D56" s="65" t="s">
        <v>67</v>
      </c>
      <c r="E56" s="65" t="s">
        <v>69</v>
      </c>
      <c r="F56" s="65" t="s">
        <v>68</v>
      </c>
      <c r="G56" s="87" t="s">
        <v>70</v>
      </c>
      <c r="H56" s="87"/>
    </row>
    <row r="57" spans="2:8" ht="12.75" customHeight="1">
      <c r="B57" s="9" t="s">
        <v>6</v>
      </c>
      <c r="C57" s="26"/>
      <c r="D57" s="11" t="s">
        <v>96</v>
      </c>
      <c r="E57" s="11" t="s">
        <v>22</v>
      </c>
      <c r="F57" s="11" t="s">
        <v>95</v>
      </c>
      <c r="G57" s="55"/>
      <c r="H57" s="73"/>
    </row>
    <row r="58" spans="2:8" ht="71.25" customHeight="1">
      <c r="B58" s="9" t="s">
        <v>7</v>
      </c>
      <c r="C58" s="26"/>
      <c r="D58" s="39">
        <v>0</v>
      </c>
      <c r="E58" s="39">
        <v>0.1</v>
      </c>
      <c r="F58" s="39">
        <v>0</v>
      </c>
      <c r="G58" s="56"/>
      <c r="H58" s="74"/>
    </row>
    <row r="59" spans="2:8" ht="12.75">
      <c r="B59" s="18" t="s">
        <v>28</v>
      </c>
      <c r="C59" s="66" t="s">
        <v>30</v>
      </c>
      <c r="D59" s="37" t="s">
        <v>29</v>
      </c>
      <c r="E59" s="37" t="s">
        <v>30</v>
      </c>
      <c r="F59" s="37" t="s">
        <v>29</v>
      </c>
      <c r="G59" s="87" t="s">
        <v>71</v>
      </c>
      <c r="H59" s="87"/>
    </row>
    <row r="60" spans="2:8" ht="12.75" customHeight="1">
      <c r="B60" s="9" t="s">
        <v>6</v>
      </c>
      <c r="C60" s="10"/>
      <c r="D60" s="11" t="s">
        <v>13</v>
      </c>
      <c r="E60" s="11" t="s">
        <v>95</v>
      </c>
      <c r="F60" s="11" t="s">
        <v>13</v>
      </c>
      <c r="G60" s="55"/>
      <c r="H60" s="73"/>
    </row>
    <row r="61" spans="2:8" ht="25.5" customHeight="1">
      <c r="B61" s="9" t="s">
        <v>7</v>
      </c>
      <c r="C61" s="10"/>
      <c r="D61" s="39">
        <v>-0.1</v>
      </c>
      <c r="E61" s="39">
        <v>0</v>
      </c>
      <c r="F61" s="39">
        <v>-0.1</v>
      </c>
      <c r="G61" s="47"/>
      <c r="H61" s="48"/>
    </row>
    <row r="62" spans="2:8" ht="53.25" customHeight="1">
      <c r="B62" s="34" t="s">
        <v>72</v>
      </c>
      <c r="C62" s="67" t="s">
        <v>73</v>
      </c>
      <c r="D62" s="38" t="s">
        <v>74</v>
      </c>
      <c r="E62" s="38" t="s">
        <v>75</v>
      </c>
      <c r="F62" s="38" t="s">
        <v>76</v>
      </c>
      <c r="G62" s="88" t="s">
        <v>77</v>
      </c>
      <c r="H62" s="88"/>
    </row>
    <row r="63" spans="2:8" ht="12.75">
      <c r="B63" s="9" t="s">
        <v>6</v>
      </c>
      <c r="C63" s="10"/>
      <c r="D63" s="11" t="s">
        <v>96</v>
      </c>
      <c r="E63" s="39" t="s">
        <v>13</v>
      </c>
      <c r="F63" s="11" t="s">
        <v>96</v>
      </c>
      <c r="G63" s="49"/>
      <c r="H63" s="50"/>
    </row>
    <row r="64" spans="2:8" ht="30.75" customHeight="1">
      <c r="B64" s="9" t="s">
        <v>7</v>
      </c>
      <c r="C64" s="10"/>
      <c r="D64" s="39">
        <v>0</v>
      </c>
      <c r="E64" s="39">
        <v>-0.1</v>
      </c>
      <c r="F64" s="39">
        <v>0</v>
      </c>
      <c r="G64" s="47"/>
      <c r="H64" s="48"/>
    </row>
    <row r="65" spans="2:8" ht="12.75">
      <c r="B65" s="9" t="s">
        <v>8</v>
      </c>
      <c r="C65" s="10"/>
      <c r="D65" s="39">
        <f>D49+D52+D55+D58+D61+D64</f>
        <v>-0.05</v>
      </c>
      <c r="E65" s="39">
        <f>E49+E52+E55+E58+E61+E64</f>
        <v>0.05000000000000002</v>
      </c>
      <c r="F65" s="39">
        <f>F49+F52+F55+F58+F61+F64</f>
        <v>0.05000000000000002</v>
      </c>
      <c r="G65" s="51"/>
      <c r="H65" s="52"/>
    </row>
    <row r="66" spans="2:8" ht="14.25">
      <c r="B66" s="64" t="s">
        <v>78</v>
      </c>
      <c r="C66" s="21"/>
      <c r="D66" s="42">
        <f>D46*(1+D65)</f>
        <v>33.92857142857143</v>
      </c>
      <c r="E66" s="42">
        <f>E46*(1+E65)</f>
        <v>36.162</v>
      </c>
      <c r="F66" s="42">
        <f>F46*(1+F65)</f>
        <v>33.278688524590166</v>
      </c>
      <c r="G66" s="53"/>
      <c r="H66" s="54"/>
    </row>
    <row r="67" spans="2:8" ht="30" customHeight="1">
      <c r="B67" s="6" t="s">
        <v>9</v>
      </c>
      <c r="C67" s="7"/>
      <c r="D67" s="40">
        <f>ABS(D45)+ABS(D49)+ABS(D52)+ABS(D55)+ABS(D58)+ABS(D61)+ABS(D64)</f>
        <v>0.15000000000000002</v>
      </c>
      <c r="E67" s="40">
        <f>ABS(E45)+ABS(E49)+ABS(E52)+ABS(E55)+ABS(E58)+ABS(E61)+ABS(E64)</f>
        <v>0.30000000000000004</v>
      </c>
      <c r="F67" s="40">
        <f>ABS(F45)+ABS(F49)+ABS(F52)+ABS(F55)+ABS(F58)+ABS(F61)+ABS(F64)</f>
        <v>0.25</v>
      </c>
      <c r="G67" s="85" t="s">
        <v>79</v>
      </c>
      <c r="H67" s="86"/>
    </row>
    <row r="68" spans="2:8" ht="39.75" customHeight="1">
      <c r="B68" s="6" t="s">
        <v>10</v>
      </c>
      <c r="C68" s="43">
        <f>D68+E68+F68</f>
        <v>1</v>
      </c>
      <c r="D68" s="43">
        <v>0.5</v>
      </c>
      <c r="E68" s="43">
        <v>0.2</v>
      </c>
      <c r="F68" s="43">
        <v>0.3</v>
      </c>
      <c r="G68" s="83" t="s">
        <v>80</v>
      </c>
      <c r="H68" s="84"/>
    </row>
    <row r="69" spans="2:8" ht="35.25" customHeight="1">
      <c r="B69" s="18" t="s">
        <v>81</v>
      </c>
      <c r="C69" s="35"/>
      <c r="D69" s="44">
        <f>D66*D68</f>
        <v>16.964285714285715</v>
      </c>
      <c r="E69" s="44">
        <f>E66*E68</f>
        <v>7.2324</v>
      </c>
      <c r="F69" s="44">
        <f>F66*F68</f>
        <v>9.98360655737705</v>
      </c>
      <c r="G69" s="90" t="s">
        <v>19</v>
      </c>
      <c r="H69" s="86"/>
    </row>
    <row r="70" spans="2:8" ht="38.25" customHeight="1" thickBot="1">
      <c r="B70" s="29" t="s">
        <v>82</v>
      </c>
      <c r="C70" s="46">
        <f>D69+E69+F69</f>
        <v>34.180292271662765</v>
      </c>
      <c r="D70" s="12"/>
      <c r="E70" s="12"/>
      <c r="F70" s="12"/>
      <c r="G70" s="81" t="s">
        <v>83</v>
      </c>
      <c r="H70" s="82"/>
    </row>
    <row r="71" ht="46.5" customHeight="1"/>
    <row r="72" spans="2:5" ht="12.75">
      <c r="B72" s="76" t="s">
        <v>84</v>
      </c>
      <c r="C72" s="17"/>
      <c r="E72" s="3"/>
    </row>
    <row r="73" spans="2:5" ht="12.75">
      <c r="B73" s="76" t="s">
        <v>88</v>
      </c>
      <c r="C73" s="17"/>
      <c r="E73" s="3"/>
    </row>
    <row r="74" spans="2:5" ht="12.75">
      <c r="B74" s="76"/>
      <c r="C74" s="17"/>
      <c r="E74" s="3"/>
    </row>
    <row r="75" spans="2:5" ht="12.75">
      <c r="B75" s="76" t="s">
        <v>91</v>
      </c>
      <c r="C75" s="17"/>
      <c r="E75" s="3"/>
    </row>
    <row r="76" spans="2:5" ht="12.75">
      <c r="B76" s="76" t="s">
        <v>89</v>
      </c>
      <c r="C76" s="17"/>
      <c r="E76" s="3"/>
    </row>
    <row r="77" spans="2:4" ht="15">
      <c r="B77" s="27"/>
      <c r="C77" s="17"/>
      <c r="D77" s="28"/>
    </row>
    <row r="78" spans="2:4" ht="15">
      <c r="B78" s="27" t="s">
        <v>90</v>
      </c>
      <c r="C78" s="17"/>
      <c r="D78" s="28"/>
    </row>
    <row r="79" spans="2:4" ht="15">
      <c r="B79" s="27"/>
      <c r="C79" s="17"/>
      <c r="D79" s="28"/>
    </row>
    <row r="80" spans="2:3" ht="12.75">
      <c r="B80" s="2" t="s">
        <v>16</v>
      </c>
      <c r="C80" s="17"/>
    </row>
    <row r="81" spans="2:3" ht="12.75">
      <c r="B81" s="17" t="s">
        <v>17</v>
      </c>
      <c r="C81" s="17"/>
    </row>
    <row r="82" spans="2:3" ht="12.75">
      <c r="B82" s="17" t="s">
        <v>85</v>
      </c>
      <c r="C82" s="17"/>
    </row>
    <row r="83" spans="2:3" ht="12.75">
      <c r="B83" s="17" t="s">
        <v>86</v>
      </c>
      <c r="C83" s="17"/>
    </row>
    <row r="84" spans="2:3" ht="12.75">
      <c r="B84" s="17"/>
      <c r="C84" s="17"/>
    </row>
    <row r="85" spans="2:3" ht="12.75">
      <c r="B85" s="17"/>
      <c r="C85" s="17"/>
    </row>
  </sheetData>
  <sheetProtection/>
  <mergeCells count="34">
    <mergeCell ref="C11:H11"/>
    <mergeCell ref="C12:H12"/>
    <mergeCell ref="C13:H13"/>
    <mergeCell ref="C14:H14"/>
    <mergeCell ref="C15:H15"/>
    <mergeCell ref="C18:H18"/>
    <mergeCell ref="C17:H17"/>
    <mergeCell ref="C16:H16"/>
    <mergeCell ref="G69:H69"/>
    <mergeCell ref="I17:J17"/>
    <mergeCell ref="I18:J18"/>
    <mergeCell ref="I19:J19"/>
    <mergeCell ref="C19:H19"/>
    <mergeCell ref="I21:J21"/>
    <mergeCell ref="I22:J22"/>
    <mergeCell ref="C21:H21"/>
    <mergeCell ref="C20:H20"/>
    <mergeCell ref="G68:H68"/>
    <mergeCell ref="G67:H67"/>
    <mergeCell ref="I12:J12"/>
    <mergeCell ref="I13:J13"/>
    <mergeCell ref="I14:J14"/>
    <mergeCell ref="I15:J15"/>
    <mergeCell ref="I16:J16"/>
    <mergeCell ref="B5:G5"/>
    <mergeCell ref="B24:K24"/>
    <mergeCell ref="G70:H70"/>
    <mergeCell ref="G44:H44"/>
    <mergeCell ref="G47:H47"/>
    <mergeCell ref="G50:H50"/>
    <mergeCell ref="G53:H53"/>
    <mergeCell ref="G56:H56"/>
    <mergeCell ref="G59:H59"/>
    <mergeCell ref="G62:H6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Kinnisvaraekspert Tartu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Elbrecht</dc:creator>
  <cp:keywords/>
  <dc:description/>
  <cp:lastModifiedBy>Ülleke Eerik</cp:lastModifiedBy>
  <dcterms:created xsi:type="dcterms:W3CDTF">2010-05-21T05:12:58Z</dcterms:created>
  <dcterms:modified xsi:type="dcterms:W3CDTF">2022-10-21T07:43:26Z</dcterms:modified>
  <cp:category/>
  <cp:version/>
  <cp:contentType/>
  <cp:contentStatus/>
</cp:coreProperties>
</file>